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14220" windowHeight="8715" activeTab="1"/>
  </bookViews>
  <sheets>
    <sheet name="Zgłoszenie" sheetId="1" r:id="rId1"/>
    <sheet name="PxP_5" sheetId="2" r:id="rId2"/>
    <sheet name="TABELA" sheetId="3" r:id="rId3"/>
  </sheets>
  <definedNames>
    <definedName name="_xlnm.Print_Area" localSheetId="1">'PxP_5'!$D$1:$Z$21</definedName>
  </definedNames>
  <calcPr fullCalcOnLoad="1"/>
</workbook>
</file>

<file path=xl/sharedStrings.xml><?xml version="1.0" encoding="utf-8"?>
<sst xmlns="http://schemas.openxmlformats.org/spreadsheetml/2006/main" count="197" uniqueCount="73">
  <si>
    <t>Lp</t>
  </si>
  <si>
    <t>LOS</t>
  </si>
  <si>
    <t>nazwa drużyny</t>
  </si>
  <si>
    <t>zawodnik 1</t>
  </si>
  <si>
    <t>zawodnik 2</t>
  </si>
  <si>
    <t>zawodnik 3</t>
  </si>
  <si>
    <t>m-ce</t>
  </si>
  <si>
    <t>-</t>
  </si>
  <si>
    <t>zawodnik 4</t>
  </si>
  <si>
    <t>Tomasz Gorgoń</t>
  </si>
  <si>
    <t>Marcin Stelmaszczyk</t>
  </si>
  <si>
    <t>Sebastian Tchórz</t>
  </si>
  <si>
    <t>Dopalacze</t>
  </si>
  <si>
    <t>Marcin Laber</t>
  </si>
  <si>
    <t>skład</t>
  </si>
  <si>
    <t>:</t>
  </si>
  <si>
    <t>(</t>
  </si>
  <si>
    <t xml:space="preserve">, </t>
  </si>
  <si>
    <t>)</t>
  </si>
  <si>
    <t>Myszków</t>
  </si>
  <si>
    <t>Mateusz Kozak</t>
  </si>
  <si>
    <t>Michał Morawiec</t>
  </si>
  <si>
    <t>Jakub Szydłowski</t>
  </si>
  <si>
    <t>Błażej Miłoch</t>
  </si>
  <si>
    <t>Muchomory</t>
  </si>
  <si>
    <t xml:space="preserve">Paweł Marszałek </t>
  </si>
  <si>
    <t>Paweł Grzesiński</t>
  </si>
  <si>
    <t>Mateusz Zawadka</t>
  </si>
  <si>
    <t>Kamil Machura</t>
  </si>
  <si>
    <t>Zawiercie 27 października 2010r.</t>
  </si>
  <si>
    <t>Miłosz Tokarski</t>
  </si>
  <si>
    <t>Tomasz Groja</t>
  </si>
  <si>
    <t>Bartosz Szczepański</t>
  </si>
  <si>
    <t>Jan Lipski</t>
  </si>
  <si>
    <t xml:space="preserve"> </t>
  </si>
  <si>
    <t xml:space="preserve">Jesienny turniej siatkówki 4-osobowej
</t>
  </si>
  <si>
    <t>Karolina Tarczewska</t>
  </si>
  <si>
    <t>Twój Stary</t>
  </si>
  <si>
    <t>Piatka</t>
  </si>
  <si>
    <t>Andrzej Bubel</t>
  </si>
  <si>
    <t>Jacek Cisło</t>
  </si>
  <si>
    <t>Zdzisław Nowak</t>
  </si>
  <si>
    <t>Jesienny turniej siatkówki 4-osobowej</t>
  </si>
  <si>
    <t>Kolejka 1</t>
  </si>
  <si>
    <t>1:2</t>
  </si>
  <si>
    <t>3:4</t>
  </si>
  <si>
    <t>Kolejka 2</t>
  </si>
  <si>
    <t>Kolejka 3</t>
  </si>
  <si>
    <t>Kolejka 4</t>
  </si>
  <si>
    <t>Kolejka 5</t>
  </si>
  <si>
    <t>5:1</t>
  </si>
  <si>
    <t>2:3</t>
  </si>
  <si>
    <t>4:1</t>
  </si>
  <si>
    <t>5:2</t>
  </si>
  <si>
    <t>1:3</t>
  </si>
  <si>
    <t>4:5</t>
  </si>
  <si>
    <t>2:4</t>
  </si>
  <si>
    <t>3:5</t>
  </si>
  <si>
    <t>pkt.</t>
  </si>
  <si>
    <t>punkty</t>
  </si>
  <si>
    <t>Mateusz Kozak, Michał Morawiec, Jakub Szydłowski, Błażej Miłoch</t>
  </si>
  <si>
    <t>Paweł Marszałek , Paweł Grzesiński, Kamil Machura, Mateusz Zawadka</t>
  </si>
  <si>
    <t>Tomasz Groja, Sebastian Tchórz, Tomasz Gorgoń, Karolina Tarczewska</t>
  </si>
  <si>
    <t>Marcin Laber, Miłosz Tokarski, 
Marcin Stelmaszczyk, Jan Lipski</t>
  </si>
  <si>
    <t>Andrzej Bubel, Jacek Cisło, 
Bartosz Szczepański, Zdzisław Nowak</t>
  </si>
  <si>
    <t>198:179</t>
  </si>
  <si>
    <t>198:177</t>
  </si>
  <si>
    <t>191:193</t>
  </si>
  <si>
    <t>173:189</t>
  </si>
  <si>
    <t>172:194</t>
  </si>
  <si>
    <t>pkt. set</t>
  </si>
  <si>
    <t>p.set</t>
  </si>
  <si>
    <t>Piątka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</si>
</sst>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4"/>
      <name val="Arial"/>
      <family val="2"/>
    </font>
    <font>
      <sz val="20"/>
      <name val="Arial"/>
      <family val="0"/>
    </font>
    <font>
      <sz val="8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6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0" fillId="0" borderId="39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15.57421875" style="1" bestFit="1" customWidth="1"/>
    <col min="3" max="3" width="4.7109375" style="2" bestFit="1" customWidth="1"/>
    <col min="4" max="4" width="21.00390625" style="0" bestFit="1" customWidth="1"/>
    <col min="5" max="5" width="18.140625" style="0" bestFit="1" customWidth="1"/>
    <col min="6" max="6" width="17.7109375" style="0" bestFit="1" customWidth="1"/>
    <col min="7" max="7" width="21.00390625" style="0" bestFit="1" customWidth="1"/>
    <col min="8" max="8" width="9.28125" style="0" customWidth="1"/>
    <col min="9" max="9" width="27.8515625" style="26" hidden="1" customWidth="1"/>
  </cols>
  <sheetData>
    <row r="1" spans="3:9" ht="12.75">
      <c r="C1"/>
      <c r="H1" s="5" t="s">
        <v>29</v>
      </c>
      <c r="I1" s="23"/>
    </row>
    <row r="2" spans="1:9" ht="42.75" customHeight="1" thickBot="1">
      <c r="A2" s="87" t="s">
        <v>42</v>
      </c>
      <c r="B2" s="87"/>
      <c r="C2" s="87"/>
      <c r="D2" s="87"/>
      <c r="E2" s="87"/>
      <c r="F2" s="87"/>
      <c r="G2" s="87"/>
      <c r="H2" s="87"/>
      <c r="I2" s="24"/>
    </row>
    <row r="3" spans="1:9" s="1" customFormat="1" ht="13.5" thickBot="1">
      <c r="A3" s="18" t="s">
        <v>0</v>
      </c>
      <c r="B3" s="19" t="s">
        <v>2</v>
      </c>
      <c r="C3" s="20" t="s">
        <v>1</v>
      </c>
      <c r="D3" s="21" t="s">
        <v>3</v>
      </c>
      <c r="E3" s="21" t="s">
        <v>4</v>
      </c>
      <c r="F3" s="21" t="s">
        <v>5</v>
      </c>
      <c r="G3" s="21" t="s">
        <v>8</v>
      </c>
      <c r="H3" s="22" t="s">
        <v>6</v>
      </c>
      <c r="I3" s="25"/>
    </row>
    <row r="4" spans="1:9" ht="22.5">
      <c r="A4" s="30">
        <v>1</v>
      </c>
      <c r="B4" s="35" t="s">
        <v>19</v>
      </c>
      <c r="C4" s="42">
        <v>2</v>
      </c>
      <c r="D4" s="31" t="s">
        <v>20</v>
      </c>
      <c r="E4" s="31" t="s">
        <v>21</v>
      </c>
      <c r="F4" s="32" t="s">
        <v>22</v>
      </c>
      <c r="G4" s="32" t="s">
        <v>23</v>
      </c>
      <c r="H4" s="33">
        <v>4</v>
      </c>
      <c r="I4" s="25" t="str">
        <f aca="true" t="shared" si="0" ref="I4:I11">D4&amp;", "&amp;E4&amp;", "&amp;F4&amp;", "&amp;G4</f>
        <v>Mateusz Kozak, Michał Morawiec, Jakub Szydłowski, Błażej Miłoch</v>
      </c>
    </row>
    <row r="5" spans="1:9" ht="22.5">
      <c r="A5" s="9">
        <v>2</v>
      </c>
      <c r="B5" s="36" t="s">
        <v>24</v>
      </c>
      <c r="C5" s="43">
        <v>1</v>
      </c>
      <c r="D5" s="4" t="s">
        <v>25</v>
      </c>
      <c r="E5" s="4" t="s">
        <v>26</v>
      </c>
      <c r="F5" s="7" t="s">
        <v>28</v>
      </c>
      <c r="G5" s="7" t="s">
        <v>27</v>
      </c>
      <c r="H5" s="84">
        <v>5</v>
      </c>
      <c r="I5" s="25" t="str">
        <f t="shared" si="0"/>
        <v>Paweł Marszałek , Paweł Grzesiński, Kamil Machura, Mateusz Zawadka</v>
      </c>
    </row>
    <row r="6" spans="1:9" ht="22.5">
      <c r="A6" s="9">
        <v>3</v>
      </c>
      <c r="B6" s="37" t="s">
        <v>12</v>
      </c>
      <c r="C6" s="44">
        <v>3</v>
      </c>
      <c r="D6" s="3" t="s">
        <v>13</v>
      </c>
      <c r="E6" s="3" t="s">
        <v>30</v>
      </c>
      <c r="F6" s="3" t="s">
        <v>10</v>
      </c>
      <c r="G6" s="34" t="s">
        <v>33</v>
      </c>
      <c r="H6" s="6">
        <v>1</v>
      </c>
      <c r="I6" s="25" t="str">
        <f t="shared" si="0"/>
        <v>Marcin Laber, Miłosz Tokarski, Marcin Stelmaszczyk, Jan Lipski</v>
      </c>
    </row>
    <row r="7" spans="1:9" ht="34.5" thickBot="1">
      <c r="A7" s="10">
        <v>4</v>
      </c>
      <c r="B7" s="40" t="s">
        <v>37</v>
      </c>
      <c r="C7" s="45">
        <v>4</v>
      </c>
      <c r="D7" s="39" t="s">
        <v>31</v>
      </c>
      <c r="E7" s="39" t="s">
        <v>11</v>
      </c>
      <c r="F7" s="39" t="s">
        <v>9</v>
      </c>
      <c r="G7" s="41" t="s">
        <v>36</v>
      </c>
      <c r="H7" s="85">
        <v>2</v>
      </c>
      <c r="I7" s="25" t="str">
        <f t="shared" si="0"/>
        <v>Tomasz Groja, Sebastian Tchórz, Tomasz Gorgoń, Karolina Tarczewska</v>
      </c>
    </row>
    <row r="8" spans="1:9" ht="22.5">
      <c r="A8" s="8">
        <v>5</v>
      </c>
      <c r="B8" s="35" t="s">
        <v>72</v>
      </c>
      <c r="C8" s="42">
        <v>5</v>
      </c>
      <c r="D8" s="32" t="s">
        <v>39</v>
      </c>
      <c r="E8" s="31" t="s">
        <v>40</v>
      </c>
      <c r="F8" s="31" t="s">
        <v>32</v>
      </c>
      <c r="G8" s="32" t="s">
        <v>41</v>
      </c>
      <c r="H8" s="33">
        <v>3</v>
      </c>
      <c r="I8" s="25" t="str">
        <f t="shared" si="0"/>
        <v>Andrzej Bubel, Jacek Cisło, Bartosz Szczepański, Zdzisław Nowak</v>
      </c>
    </row>
    <row r="9" spans="1:9" ht="12.75">
      <c r="A9" s="9">
        <v>6</v>
      </c>
      <c r="B9" s="36" t="s">
        <v>34</v>
      </c>
      <c r="C9" s="43" t="s">
        <v>34</v>
      </c>
      <c r="D9" s="4" t="s">
        <v>34</v>
      </c>
      <c r="E9" s="4" t="s">
        <v>34</v>
      </c>
      <c r="F9" s="7" t="s">
        <v>34</v>
      </c>
      <c r="G9" s="7" t="s">
        <v>34</v>
      </c>
      <c r="H9" s="84"/>
      <c r="I9" s="25" t="str">
        <f t="shared" si="0"/>
        <v> ,  ,  ,  </v>
      </c>
    </row>
    <row r="10" spans="1:9" ht="12.75">
      <c r="A10" s="9">
        <v>7</v>
      </c>
      <c r="B10" s="36" t="s">
        <v>34</v>
      </c>
      <c r="C10" s="43" t="s">
        <v>34</v>
      </c>
      <c r="D10" s="3" t="s">
        <v>34</v>
      </c>
      <c r="E10" s="4" t="s">
        <v>34</v>
      </c>
      <c r="F10" s="4" t="s">
        <v>34</v>
      </c>
      <c r="G10" s="4" t="s">
        <v>34</v>
      </c>
      <c r="H10" s="6"/>
      <c r="I10" s="25" t="str">
        <f t="shared" si="0"/>
        <v> ,  ,  ,  </v>
      </c>
    </row>
    <row r="11" spans="1:9" ht="13.5" thickBot="1">
      <c r="A11" s="10">
        <v>8</v>
      </c>
      <c r="B11" s="38" t="s">
        <v>34</v>
      </c>
      <c r="C11" s="11" t="s">
        <v>34</v>
      </c>
      <c r="D11" s="11" t="s">
        <v>34</v>
      </c>
      <c r="E11" s="11" t="s">
        <v>34</v>
      </c>
      <c r="F11" s="12" t="s">
        <v>34</v>
      </c>
      <c r="G11" s="12" t="s">
        <v>34</v>
      </c>
      <c r="H11" s="13"/>
      <c r="I11" s="25" t="str">
        <f t="shared" si="0"/>
        <v> ,  ,  ,  </v>
      </c>
    </row>
    <row r="14" spans="3:6" ht="12.75">
      <c r="C14" s="27"/>
      <c r="D14" s="28"/>
      <c r="E14" s="28"/>
      <c r="F14" s="28"/>
    </row>
    <row r="16" spans="3:6" ht="12.75">
      <c r="C16" s="27"/>
      <c r="D16" s="28"/>
      <c r="E16" s="28"/>
      <c r="F16" s="28"/>
    </row>
    <row r="18" spans="3:6" ht="12.75">
      <c r="C18" s="27"/>
      <c r="D18" s="28"/>
      <c r="E18" s="28"/>
      <c r="F18" s="28"/>
    </row>
    <row r="20" spans="3:6" ht="12.75">
      <c r="C20" s="27"/>
      <c r="D20" s="28"/>
      <c r="E20" s="28"/>
      <c r="F20" s="28"/>
    </row>
    <row r="22" spans="3:6" ht="12.75">
      <c r="C22" s="27"/>
      <c r="D22" s="28"/>
      <c r="E22" s="28"/>
      <c r="F22" s="28"/>
    </row>
    <row r="24" spans="3:6" ht="12.75">
      <c r="C24" s="27"/>
      <c r="D24" s="28"/>
      <c r="E24" s="28"/>
      <c r="F24" s="28"/>
    </row>
    <row r="26" spans="3:6" ht="12.75">
      <c r="C26" s="27"/>
      <c r="D26" s="28"/>
      <c r="E26" s="28"/>
      <c r="F26" s="28"/>
    </row>
    <row r="28" spans="3:6" ht="12.75">
      <c r="C28" s="27"/>
      <c r="D28" s="28"/>
      <c r="E28" s="28"/>
      <c r="F28" s="28"/>
    </row>
    <row r="30" spans="3:6" ht="12.75">
      <c r="C30" s="27"/>
      <c r="D30" s="28"/>
      <c r="E30" s="28"/>
      <c r="F30" s="28"/>
    </row>
    <row r="32" spans="3:6" ht="12.75">
      <c r="C32" s="27"/>
      <c r="D32" s="28"/>
      <c r="E32" s="28"/>
      <c r="F32" s="28"/>
    </row>
    <row r="34" spans="3:6" ht="12.75">
      <c r="C34" s="27"/>
      <c r="D34" s="28"/>
      <c r="E34" s="28"/>
      <c r="F34" s="28"/>
    </row>
    <row r="36" spans="3:6" ht="12.75">
      <c r="C36" s="27"/>
      <c r="D36" s="28"/>
      <c r="E36" s="28"/>
      <c r="F36" s="28"/>
    </row>
    <row r="38" spans="3:6" ht="12.75">
      <c r="C38" s="27"/>
      <c r="D38" s="28"/>
      <c r="E38" s="28"/>
      <c r="F38" s="28"/>
    </row>
    <row r="40" spans="3:6" ht="12.75">
      <c r="C40" s="27"/>
      <c r="D40" s="28"/>
      <c r="E40" s="28"/>
      <c r="F40" s="28"/>
    </row>
    <row r="42" spans="3:6" ht="12.75">
      <c r="C42" s="27"/>
      <c r="D42" s="28"/>
      <c r="E42" s="28"/>
      <c r="F42" s="28"/>
    </row>
    <row r="44" spans="3:6" ht="12.75">
      <c r="C44" s="27"/>
      <c r="D44" s="28"/>
      <c r="E44" s="28"/>
      <c r="F44" s="28"/>
    </row>
    <row r="46" spans="3:6" ht="12.75">
      <c r="C46" s="27"/>
      <c r="D46" s="28"/>
      <c r="E46" s="28"/>
      <c r="F46" s="28"/>
    </row>
    <row r="48" spans="3:6" ht="12.75">
      <c r="C48" s="27"/>
      <c r="D48" s="28"/>
      <c r="E48" s="28"/>
      <c r="F48" s="28"/>
    </row>
    <row r="50" spans="3:6" ht="12.75">
      <c r="C50" s="27"/>
      <c r="D50" s="28"/>
      <c r="E50" s="28"/>
      <c r="F50" s="28"/>
    </row>
    <row r="52" spans="3:6" ht="12.75">
      <c r="C52" s="27"/>
      <c r="D52" s="28"/>
      <c r="E52" s="28"/>
      <c r="F52" s="28"/>
    </row>
    <row r="54" spans="3:6" ht="12.75">
      <c r="C54" s="27"/>
      <c r="D54" s="28"/>
      <c r="E54" s="28"/>
      <c r="F54" s="28"/>
    </row>
    <row r="56" spans="3:6" ht="12.75">
      <c r="C56" s="27"/>
      <c r="D56" s="28"/>
      <c r="E56" s="28"/>
      <c r="F56" s="28"/>
    </row>
    <row r="58" spans="3:6" ht="12.75">
      <c r="C58" s="27"/>
      <c r="D58" s="28"/>
      <c r="E58" s="28"/>
      <c r="F58" s="28"/>
    </row>
    <row r="60" spans="3:6" ht="12.75">
      <c r="C60" s="27"/>
      <c r="D60" s="28"/>
      <c r="E60" s="28"/>
      <c r="F60" s="28"/>
    </row>
    <row r="62" spans="3:6" ht="12.75">
      <c r="C62" s="27"/>
      <c r="D62" s="28"/>
      <c r="E62" s="28"/>
      <c r="F62" s="28"/>
    </row>
    <row r="64" spans="3:6" ht="12.75">
      <c r="C64" s="27"/>
      <c r="D64" s="28"/>
      <c r="E64" s="28"/>
      <c r="F64" s="28"/>
    </row>
    <row r="66" spans="3:6" ht="12.75">
      <c r="C66" s="27"/>
      <c r="D66" s="28"/>
      <c r="E66" s="28"/>
      <c r="F66" s="28"/>
    </row>
    <row r="68" spans="3:6" ht="12.75">
      <c r="C68" s="27"/>
      <c r="D68" s="28"/>
      <c r="E68" s="28"/>
      <c r="F68" s="28"/>
    </row>
    <row r="70" spans="3:6" ht="12.75">
      <c r="C70" s="27"/>
      <c r="D70" s="28"/>
      <c r="E70" s="28"/>
      <c r="F70" s="28"/>
    </row>
    <row r="72" spans="3:6" ht="12.75">
      <c r="C72" s="27"/>
      <c r="D72" s="28"/>
      <c r="E72" s="28"/>
      <c r="F72" s="28"/>
    </row>
    <row r="74" spans="3:6" ht="12.75">
      <c r="C74" s="27"/>
      <c r="D74" s="28"/>
      <c r="E74" s="28"/>
      <c r="F74" s="28"/>
    </row>
    <row r="76" spans="3:6" ht="12.75">
      <c r="C76" s="27"/>
      <c r="D76" s="28"/>
      <c r="E76" s="28"/>
      <c r="F76" s="28"/>
    </row>
    <row r="78" spans="3:6" ht="12.75">
      <c r="C78" s="27"/>
      <c r="D78" s="28"/>
      <c r="E78" s="28"/>
      <c r="F78" s="28"/>
    </row>
    <row r="80" spans="3:6" ht="12.75">
      <c r="C80" s="27"/>
      <c r="D80" s="28"/>
      <c r="E80" s="28"/>
      <c r="F80" s="28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PageLayoutView="0" workbookViewId="0" topLeftCell="A10">
      <selection activeCell="AE15" sqref="AE15"/>
    </sheetView>
  </sheetViews>
  <sheetFormatPr defaultColWidth="8.8515625" defaultRowHeight="12.75"/>
  <cols>
    <col min="1" max="1" width="3.00390625" style="17" bestFit="1" customWidth="1"/>
    <col min="2" max="2" width="16.7109375" style="17" customWidth="1"/>
    <col min="3" max="3" width="2.28125" style="17" customWidth="1"/>
    <col min="4" max="4" width="5.421875" style="63" customWidth="1"/>
    <col min="5" max="5" width="14.00390625" style="17" customWidth="1"/>
    <col min="6" max="6" width="3.00390625" style="17" bestFit="1" customWidth="1"/>
    <col min="7" max="7" width="14.00390625" style="17" customWidth="1"/>
    <col min="8" max="8" width="1.7109375" style="56" bestFit="1" customWidth="1"/>
    <col min="9" max="9" width="3.8515625" style="17" bestFit="1" customWidth="1"/>
    <col min="10" max="10" width="1.57421875" style="17" bestFit="1" customWidth="1"/>
    <col min="11" max="11" width="3.8515625" style="17" bestFit="1" customWidth="1"/>
    <col min="12" max="12" width="2.140625" style="17" bestFit="1" customWidth="1"/>
    <col min="13" max="13" width="3.8515625" style="17" bestFit="1" customWidth="1"/>
    <col min="14" max="14" width="1.57421875" style="17" bestFit="1" customWidth="1"/>
    <col min="15" max="15" width="3.8515625" style="17" bestFit="1" customWidth="1"/>
    <col min="16" max="16" width="2.28125" style="17" customWidth="1"/>
    <col min="17" max="17" width="3.8515625" style="17" customWidth="1"/>
    <col min="18" max="18" width="1.7109375" style="17" bestFit="1" customWidth="1"/>
    <col min="19" max="19" width="3.28125" style="17" customWidth="1"/>
    <col min="20" max="23" width="2.28125" style="17" hidden="1" customWidth="1"/>
    <col min="24" max="24" width="3.8515625" style="17" bestFit="1" customWidth="1"/>
    <col min="25" max="25" width="1.7109375" style="17" bestFit="1" customWidth="1"/>
    <col min="26" max="26" width="3.8515625" style="17" customWidth="1"/>
    <col min="27" max="16384" width="8.8515625" style="17" customWidth="1"/>
  </cols>
  <sheetData>
    <row r="1" spans="1:26" s="66" customFormat="1" ht="15">
      <c r="A1" s="64"/>
      <c r="B1" s="64"/>
      <c r="C1" s="64"/>
      <c r="D1" s="65"/>
      <c r="K1" s="67"/>
      <c r="Z1" s="67" t="str">
        <f>Zgłoszenie!H1</f>
        <v>Zawiercie 27 października 2010r.</v>
      </c>
    </row>
    <row r="2" spans="2:26" ht="44.25" customHeight="1">
      <c r="B2" s="86"/>
      <c r="C2" s="86"/>
      <c r="D2" s="89" t="s">
        <v>42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ht="15.75">
      <c r="A3" s="29">
        <v>1</v>
      </c>
      <c r="B3" s="52" t="s">
        <v>24</v>
      </c>
      <c r="C3" s="52"/>
      <c r="D3" s="53" t="s">
        <v>43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88" t="s">
        <v>70</v>
      </c>
      <c r="R3" s="88"/>
      <c r="S3" s="88"/>
      <c r="X3" s="88" t="s">
        <v>59</v>
      </c>
      <c r="Y3" s="88"/>
      <c r="Z3" s="88"/>
    </row>
    <row r="4" spans="1:26" ht="15.75">
      <c r="A4" s="29">
        <v>2</v>
      </c>
      <c r="B4" s="52" t="s">
        <v>19</v>
      </c>
      <c r="C4" s="52"/>
      <c r="D4" s="54" t="s">
        <v>44</v>
      </c>
      <c r="E4" s="52" t="s">
        <v>24</v>
      </c>
      <c r="F4" s="51" t="s">
        <v>7</v>
      </c>
      <c r="G4" s="52" t="s">
        <v>19</v>
      </c>
      <c r="H4" s="55" t="s">
        <v>16</v>
      </c>
      <c r="I4" s="17">
        <v>18</v>
      </c>
      <c r="J4" s="17" t="s">
        <v>15</v>
      </c>
      <c r="K4" s="56">
        <v>25</v>
      </c>
      <c r="L4" s="57" t="s">
        <v>17</v>
      </c>
      <c r="M4" s="17">
        <v>25</v>
      </c>
      <c r="N4" s="17" t="s">
        <v>15</v>
      </c>
      <c r="O4" s="17">
        <v>18</v>
      </c>
      <c r="P4" s="17" t="s">
        <v>18</v>
      </c>
      <c r="Q4" s="58">
        <f>T4+U4</f>
        <v>2</v>
      </c>
      <c r="R4" s="58" t="s">
        <v>15</v>
      </c>
      <c r="S4" s="58">
        <f>V4+W4</f>
        <v>2</v>
      </c>
      <c r="T4" s="17">
        <f>IF(I4&gt;K4,2,IF(I4=K4,1,0))</f>
        <v>0</v>
      </c>
      <c r="U4" s="17">
        <f>IF(M4&gt;O4,2,IF(M4=O4,1,0))</f>
        <v>2</v>
      </c>
      <c r="V4" s="17">
        <f>IF(I4&lt;K4,2,IF(I4=K4,1,0))</f>
        <v>2</v>
      </c>
      <c r="W4" s="17">
        <f>IF(M4&lt;O4,2,IF(M4=O4,1,0))</f>
        <v>0</v>
      </c>
      <c r="X4" s="17">
        <f>I4+M4</f>
        <v>43</v>
      </c>
      <c r="Y4" s="58" t="s">
        <v>15</v>
      </c>
      <c r="Z4" s="17">
        <f>K4+O4</f>
        <v>43</v>
      </c>
    </row>
    <row r="5" spans="1:26" ht="15.75">
      <c r="A5" s="29">
        <v>3</v>
      </c>
      <c r="B5" s="52" t="s">
        <v>12</v>
      </c>
      <c r="C5" s="52"/>
      <c r="D5" s="54" t="s">
        <v>45</v>
      </c>
      <c r="E5" s="52" t="s">
        <v>12</v>
      </c>
      <c r="F5" s="59" t="s">
        <v>7</v>
      </c>
      <c r="G5" s="52" t="s">
        <v>37</v>
      </c>
      <c r="H5" s="55" t="s">
        <v>16</v>
      </c>
      <c r="I5" s="17">
        <v>25</v>
      </c>
      <c r="J5" s="17" t="s">
        <v>15</v>
      </c>
      <c r="K5" s="56">
        <v>23</v>
      </c>
      <c r="L5" s="57" t="s">
        <v>17</v>
      </c>
      <c r="M5" s="17">
        <v>25</v>
      </c>
      <c r="N5" s="17" t="s">
        <v>15</v>
      </c>
      <c r="O5" s="17">
        <v>25</v>
      </c>
      <c r="P5" s="17" t="s">
        <v>18</v>
      </c>
      <c r="Q5" s="58">
        <f>T5+U5</f>
        <v>3</v>
      </c>
      <c r="R5" s="58" t="s">
        <v>15</v>
      </c>
      <c r="S5" s="58">
        <f>V5+W5</f>
        <v>1</v>
      </c>
      <c r="T5" s="17">
        <f>IF(I5&gt;K5,2,IF(I5=K5,1,0))</f>
        <v>2</v>
      </c>
      <c r="U5" s="17">
        <f>IF(M5&gt;O5,2,IF(M5=O5,1,0))</f>
        <v>1</v>
      </c>
      <c r="V5" s="17">
        <f>IF(I5&lt;K5,2,IF(I5=K5,1,0))</f>
        <v>0</v>
      </c>
      <c r="W5" s="17">
        <f>IF(M5&lt;O5,2,IF(M5=O5,1,0))</f>
        <v>1</v>
      </c>
      <c r="X5" s="17">
        <f>I5+M5</f>
        <v>50</v>
      </c>
      <c r="Y5" s="58" t="s">
        <v>15</v>
      </c>
      <c r="Z5" s="17">
        <f>K5+O5</f>
        <v>48</v>
      </c>
    </row>
    <row r="6" spans="1:25" ht="15.75">
      <c r="A6" s="29">
        <v>4</v>
      </c>
      <c r="B6" s="52" t="s">
        <v>37</v>
      </c>
      <c r="C6" s="52"/>
      <c r="D6" s="53"/>
      <c r="E6" s="60"/>
      <c r="F6" s="60"/>
      <c r="G6" s="60"/>
      <c r="H6" s="55"/>
      <c r="K6" s="56"/>
      <c r="L6" s="57"/>
      <c r="Q6" s="61"/>
      <c r="R6" s="50"/>
      <c r="S6" s="61"/>
      <c r="Y6" s="50"/>
    </row>
    <row r="7" spans="1:25" ht="15.75">
      <c r="A7" s="29">
        <v>5</v>
      </c>
      <c r="B7" s="52" t="s">
        <v>38</v>
      </c>
      <c r="D7" s="53" t="s">
        <v>46</v>
      </c>
      <c r="E7" s="60"/>
      <c r="F7" s="60"/>
      <c r="G7" s="60"/>
      <c r="H7" s="55"/>
      <c r="K7" s="56"/>
      <c r="L7" s="57"/>
      <c r="Q7" s="61"/>
      <c r="R7" s="50"/>
      <c r="S7" s="61"/>
      <c r="Y7" s="50"/>
    </row>
    <row r="8" spans="1:26" ht="15.75">
      <c r="A8" s="59"/>
      <c r="B8" s="60"/>
      <c r="D8" s="62" t="s">
        <v>50</v>
      </c>
      <c r="E8" s="52" t="s">
        <v>72</v>
      </c>
      <c r="F8" s="59" t="s">
        <v>7</v>
      </c>
      <c r="G8" s="52" t="s">
        <v>24</v>
      </c>
      <c r="H8" s="55" t="s">
        <v>16</v>
      </c>
      <c r="I8" s="17">
        <v>26</v>
      </c>
      <c r="J8" s="17" t="s">
        <v>15</v>
      </c>
      <c r="K8" s="56">
        <v>24</v>
      </c>
      <c r="L8" s="57" t="s">
        <v>17</v>
      </c>
      <c r="M8" s="17">
        <v>25</v>
      </c>
      <c r="N8" s="17" t="s">
        <v>15</v>
      </c>
      <c r="O8" s="17">
        <v>23</v>
      </c>
      <c r="P8" s="17" t="s">
        <v>18</v>
      </c>
      <c r="Q8" s="58">
        <f>T8+U8</f>
        <v>4</v>
      </c>
      <c r="R8" s="58" t="s">
        <v>15</v>
      </c>
      <c r="S8" s="58">
        <f>V8+W8</f>
        <v>0</v>
      </c>
      <c r="T8" s="17">
        <f>IF(I8&gt;K8,2,IF(I8=K8,1,0))</f>
        <v>2</v>
      </c>
      <c r="U8" s="17">
        <f>IF(M8&gt;O8,2,IF(M8=O8,1,0))</f>
        <v>2</v>
      </c>
      <c r="V8" s="17">
        <f>IF(I8&lt;K8,2,IF(I8=K8,1,0))</f>
        <v>0</v>
      </c>
      <c r="W8" s="17">
        <f>IF(M8&lt;O8,2,IF(M8=O8,1,0))</f>
        <v>0</v>
      </c>
      <c r="X8" s="17">
        <f>I8+M8</f>
        <v>51</v>
      </c>
      <c r="Y8" s="58" t="s">
        <v>15</v>
      </c>
      <c r="Z8" s="17">
        <f>K8+O8</f>
        <v>47</v>
      </c>
    </row>
    <row r="9" spans="1:26" ht="15.75">
      <c r="A9" s="50"/>
      <c r="D9" s="63" t="s">
        <v>51</v>
      </c>
      <c r="E9" s="52" t="s">
        <v>19</v>
      </c>
      <c r="F9" s="50" t="s">
        <v>7</v>
      </c>
      <c r="G9" s="52" t="s">
        <v>12</v>
      </c>
      <c r="H9" s="55" t="s">
        <v>16</v>
      </c>
      <c r="I9" s="17">
        <v>20</v>
      </c>
      <c r="J9" s="17" t="s">
        <v>15</v>
      </c>
      <c r="K9" s="56">
        <v>25</v>
      </c>
      <c r="L9" s="57" t="s">
        <v>17</v>
      </c>
      <c r="M9" s="17">
        <v>21</v>
      </c>
      <c r="N9" s="17" t="s">
        <v>15</v>
      </c>
      <c r="O9" s="17">
        <v>25</v>
      </c>
      <c r="P9" s="17" t="s">
        <v>18</v>
      </c>
      <c r="Q9" s="58">
        <f>T9+U9</f>
        <v>0</v>
      </c>
      <c r="R9" s="58" t="s">
        <v>15</v>
      </c>
      <c r="S9" s="58">
        <f>V9+W9</f>
        <v>4</v>
      </c>
      <c r="T9" s="17">
        <f>IF(I9&gt;K9,2,IF(I9=K9,1,0))</f>
        <v>0</v>
      </c>
      <c r="U9" s="17">
        <f>IF(M9&gt;O9,2,IF(M9=O9,1,0))</f>
        <v>0</v>
      </c>
      <c r="V9" s="17">
        <f>IF(I9&lt;K9,2,IF(I9=K9,1,0))</f>
        <v>2</v>
      </c>
      <c r="W9" s="17">
        <f>IF(M9&lt;O9,2,IF(M9=O9,1,0))</f>
        <v>2</v>
      </c>
      <c r="X9" s="17">
        <f>I9+M9</f>
        <v>41</v>
      </c>
      <c r="Y9" s="58" t="s">
        <v>15</v>
      </c>
      <c r="Z9" s="17">
        <f>K9+O9</f>
        <v>50</v>
      </c>
    </row>
    <row r="10" spans="6:25" ht="15">
      <c r="F10" s="50"/>
      <c r="H10" s="55"/>
      <c r="K10" s="56"/>
      <c r="L10" s="57"/>
      <c r="Q10" s="61"/>
      <c r="R10" s="50"/>
      <c r="S10" s="61"/>
      <c r="Y10" s="50"/>
    </row>
    <row r="11" spans="4:25" ht="15.75">
      <c r="D11" s="53" t="s">
        <v>47</v>
      </c>
      <c r="F11" s="50"/>
      <c r="H11" s="55"/>
      <c r="K11" s="56"/>
      <c r="L11" s="57"/>
      <c r="Q11" s="61"/>
      <c r="R11" s="50"/>
      <c r="S11" s="61"/>
      <c r="Y11" s="50"/>
    </row>
    <row r="12" spans="4:26" ht="15.75">
      <c r="D12" s="63" t="s">
        <v>52</v>
      </c>
      <c r="E12" s="52" t="s">
        <v>37</v>
      </c>
      <c r="F12" s="50" t="s">
        <v>7</v>
      </c>
      <c r="G12" s="52" t="s">
        <v>24</v>
      </c>
      <c r="H12" s="55" t="s">
        <v>16</v>
      </c>
      <c r="I12" s="17">
        <v>25</v>
      </c>
      <c r="J12" s="17" t="s">
        <v>15</v>
      </c>
      <c r="K12" s="56">
        <v>17</v>
      </c>
      <c r="L12" s="57" t="s">
        <v>17</v>
      </c>
      <c r="M12" s="17">
        <v>25</v>
      </c>
      <c r="N12" s="17" t="s">
        <v>15</v>
      </c>
      <c r="O12" s="17">
        <v>22</v>
      </c>
      <c r="P12" s="17" t="s">
        <v>18</v>
      </c>
      <c r="Q12" s="58">
        <f>T12+U12</f>
        <v>4</v>
      </c>
      <c r="R12" s="58" t="s">
        <v>15</v>
      </c>
      <c r="S12" s="58">
        <f>V12+W12</f>
        <v>0</v>
      </c>
      <c r="T12" s="17">
        <f>IF(I12&gt;K12,2,IF(I12=K12,1,0))</f>
        <v>2</v>
      </c>
      <c r="U12" s="17">
        <f>IF(M12&gt;O12,2,IF(M12=O12,1,0))</f>
        <v>2</v>
      </c>
      <c r="V12" s="17">
        <f>IF(I12&lt;K12,2,IF(I12=K12,1,0))</f>
        <v>0</v>
      </c>
      <c r="W12" s="17">
        <f>IF(M12&lt;O12,2,IF(M12=O12,1,0))</f>
        <v>0</v>
      </c>
      <c r="X12" s="17">
        <f>I12+M12</f>
        <v>50</v>
      </c>
      <c r="Y12" s="58" t="s">
        <v>15</v>
      </c>
      <c r="Z12" s="17">
        <f>K12+O12</f>
        <v>39</v>
      </c>
    </row>
    <row r="13" spans="4:26" ht="15.75">
      <c r="D13" s="63" t="s">
        <v>53</v>
      </c>
      <c r="E13" s="52" t="s">
        <v>72</v>
      </c>
      <c r="F13" s="50" t="s">
        <v>7</v>
      </c>
      <c r="G13" s="52" t="s">
        <v>19</v>
      </c>
      <c r="H13" s="55" t="s">
        <v>16</v>
      </c>
      <c r="I13" s="17">
        <v>21</v>
      </c>
      <c r="J13" s="17" t="s">
        <v>15</v>
      </c>
      <c r="K13" s="56">
        <v>25</v>
      </c>
      <c r="L13" s="57" t="s">
        <v>17</v>
      </c>
      <c r="M13" s="17">
        <v>25</v>
      </c>
      <c r="N13" s="17" t="s">
        <v>15</v>
      </c>
      <c r="O13" s="17">
        <v>23</v>
      </c>
      <c r="P13" s="17" t="s">
        <v>18</v>
      </c>
      <c r="Q13" s="58">
        <f>T13+U13</f>
        <v>2</v>
      </c>
      <c r="R13" s="58" t="s">
        <v>15</v>
      </c>
      <c r="S13" s="58">
        <f>V13+W13</f>
        <v>2</v>
      </c>
      <c r="T13" s="17">
        <f>IF(I13&gt;K13,2,IF(I13=K13,1,0))</f>
        <v>0</v>
      </c>
      <c r="U13" s="17">
        <f>IF(M13&gt;O13,2,IF(M13=O13,1,0))</f>
        <v>2</v>
      </c>
      <c r="V13" s="17">
        <f>IF(I13&lt;K13,2,IF(I13=K13,1,0))</f>
        <v>2</v>
      </c>
      <c r="W13" s="17">
        <f>IF(M13&lt;O13,2,IF(M13=O13,1,0))</f>
        <v>0</v>
      </c>
      <c r="X13" s="17">
        <f>I13+M13</f>
        <v>46</v>
      </c>
      <c r="Y13" s="58" t="s">
        <v>15</v>
      </c>
      <c r="Z13" s="17">
        <f>K13+O13</f>
        <v>48</v>
      </c>
    </row>
    <row r="14" spans="8:25" ht="15">
      <c r="H14" s="55"/>
      <c r="K14" s="56"/>
      <c r="L14" s="57"/>
      <c r="Q14" s="61"/>
      <c r="R14" s="50"/>
      <c r="S14" s="61"/>
      <c r="Y14" s="50"/>
    </row>
    <row r="15" spans="4:25" ht="15.75">
      <c r="D15" s="53" t="s">
        <v>48</v>
      </c>
      <c r="H15" s="55"/>
      <c r="K15" s="56"/>
      <c r="L15" s="57"/>
      <c r="Q15" s="61"/>
      <c r="R15" s="50"/>
      <c r="S15" s="61"/>
      <c r="Y15" s="50"/>
    </row>
    <row r="16" spans="4:26" ht="15.75">
      <c r="D16" s="63" t="s">
        <v>54</v>
      </c>
      <c r="E16" s="52" t="s">
        <v>24</v>
      </c>
      <c r="F16" s="50" t="s">
        <v>7</v>
      </c>
      <c r="G16" s="52" t="s">
        <v>12</v>
      </c>
      <c r="H16" s="55" t="s">
        <v>16</v>
      </c>
      <c r="I16" s="17">
        <v>22</v>
      </c>
      <c r="J16" s="17" t="s">
        <v>15</v>
      </c>
      <c r="K16" s="56">
        <v>25</v>
      </c>
      <c r="L16" s="57" t="s">
        <v>17</v>
      </c>
      <c r="M16" s="17">
        <v>21</v>
      </c>
      <c r="N16" s="17" t="s">
        <v>15</v>
      </c>
      <c r="O16" s="17">
        <v>25</v>
      </c>
      <c r="P16" s="17" t="s">
        <v>18</v>
      </c>
      <c r="Q16" s="58">
        <f>T16+U16</f>
        <v>0</v>
      </c>
      <c r="R16" s="58" t="s">
        <v>15</v>
      </c>
      <c r="S16" s="58">
        <f>V16+W16</f>
        <v>4</v>
      </c>
      <c r="T16" s="17">
        <f>IF(I16&gt;K16,2,IF(I16=K16,1,0))</f>
        <v>0</v>
      </c>
      <c r="U16" s="17">
        <f>IF(M16&gt;O16,2,IF(M16=O16,1,0))</f>
        <v>0</v>
      </c>
      <c r="V16" s="17">
        <f>IF(I16&lt;K16,2,IF(I16=K16,1,0))</f>
        <v>2</v>
      </c>
      <c r="W16" s="17">
        <f>IF(M16&lt;O16,2,IF(M16=O16,1,0))</f>
        <v>2</v>
      </c>
      <c r="X16" s="17">
        <f>I16+M16</f>
        <v>43</v>
      </c>
      <c r="Y16" s="58" t="s">
        <v>15</v>
      </c>
      <c r="Z16" s="17">
        <f>K16+O16</f>
        <v>50</v>
      </c>
    </row>
    <row r="17" spans="4:26" ht="15.75">
      <c r="D17" s="63" t="s">
        <v>55</v>
      </c>
      <c r="E17" s="52" t="s">
        <v>37</v>
      </c>
      <c r="F17" s="50" t="s">
        <v>7</v>
      </c>
      <c r="G17" s="52" t="s">
        <v>72</v>
      </c>
      <c r="H17" s="55" t="s">
        <v>16</v>
      </c>
      <c r="I17" s="17">
        <v>25</v>
      </c>
      <c r="J17" s="17" t="s">
        <v>15</v>
      </c>
      <c r="K17" s="56">
        <v>22</v>
      </c>
      <c r="L17" s="57" t="s">
        <v>17</v>
      </c>
      <c r="M17" s="17">
        <v>25</v>
      </c>
      <c r="N17" s="17" t="s">
        <v>15</v>
      </c>
      <c r="O17" s="17">
        <v>25</v>
      </c>
      <c r="P17" s="17" t="s">
        <v>18</v>
      </c>
      <c r="Q17" s="58">
        <f>T17+U17</f>
        <v>3</v>
      </c>
      <c r="R17" s="58" t="s">
        <v>15</v>
      </c>
      <c r="S17" s="58">
        <f>V17+W17</f>
        <v>1</v>
      </c>
      <c r="T17" s="17">
        <f>IF(I17&gt;K17,2,IF(I17=K17,1,0))</f>
        <v>2</v>
      </c>
      <c r="U17" s="17">
        <f>IF(M17&gt;O17,2,IF(M17=O17,1,0))</f>
        <v>1</v>
      </c>
      <c r="V17" s="17">
        <f>IF(I17&lt;K17,2,IF(I17=K17,1,0))</f>
        <v>0</v>
      </c>
      <c r="W17" s="17">
        <f>IF(M17&lt;O17,2,IF(M17=O17,1,0))</f>
        <v>1</v>
      </c>
      <c r="X17" s="17">
        <f>I17+M17</f>
        <v>50</v>
      </c>
      <c r="Y17" s="58" t="s">
        <v>15</v>
      </c>
      <c r="Z17" s="17">
        <f>K17+O17</f>
        <v>47</v>
      </c>
    </row>
    <row r="18" spans="11:25" ht="15">
      <c r="K18" s="56"/>
      <c r="L18" s="57"/>
      <c r="Q18" s="61"/>
      <c r="R18" s="50"/>
      <c r="S18" s="61"/>
      <c r="Y18" s="50"/>
    </row>
    <row r="19" spans="4:25" ht="15.75">
      <c r="D19" s="53" t="s">
        <v>49</v>
      </c>
      <c r="H19" s="55"/>
      <c r="K19" s="56"/>
      <c r="L19" s="57"/>
      <c r="Q19" s="61"/>
      <c r="R19" s="50"/>
      <c r="S19" s="61"/>
      <c r="Y19" s="50"/>
    </row>
    <row r="20" spans="4:26" ht="15.75">
      <c r="D20" s="63" t="s">
        <v>56</v>
      </c>
      <c r="E20" s="52" t="s">
        <v>19</v>
      </c>
      <c r="F20" s="50" t="s">
        <v>7</v>
      </c>
      <c r="G20" s="52" t="s">
        <v>37</v>
      </c>
      <c r="H20" s="55" t="s">
        <v>16</v>
      </c>
      <c r="I20" s="17">
        <v>17</v>
      </c>
      <c r="J20" s="17" t="s">
        <v>15</v>
      </c>
      <c r="K20" s="56">
        <v>25</v>
      </c>
      <c r="L20" s="57" t="s">
        <v>17</v>
      </c>
      <c r="M20" s="17">
        <v>19</v>
      </c>
      <c r="N20" s="17" t="s">
        <v>15</v>
      </c>
      <c r="O20" s="17">
        <v>25</v>
      </c>
      <c r="P20" s="17" t="s">
        <v>18</v>
      </c>
      <c r="Q20" s="58">
        <f>T20+U20</f>
        <v>0</v>
      </c>
      <c r="R20" s="58" t="s">
        <v>15</v>
      </c>
      <c r="S20" s="58">
        <f>V20+W20</f>
        <v>4</v>
      </c>
      <c r="T20" s="17">
        <f>IF(I20&gt;K20,2,IF(I20=K20,1,0))</f>
        <v>0</v>
      </c>
      <c r="U20" s="17">
        <f>IF(M20&gt;O20,2,IF(M20=O20,1,0))</f>
        <v>0</v>
      </c>
      <c r="V20" s="17">
        <f>IF(I20&lt;K20,2,IF(I20=K20,1,0))</f>
        <v>2</v>
      </c>
      <c r="W20" s="17">
        <f>IF(M20&lt;O20,2,IF(M20=O20,1,0))</f>
        <v>2</v>
      </c>
      <c r="X20" s="17">
        <f>I20+M20</f>
        <v>36</v>
      </c>
      <c r="Y20" s="58" t="s">
        <v>15</v>
      </c>
      <c r="Z20" s="17">
        <f>K20+O20</f>
        <v>50</v>
      </c>
    </row>
    <row r="21" spans="4:26" ht="15.75">
      <c r="D21" s="63" t="s">
        <v>57</v>
      </c>
      <c r="E21" s="52" t="s">
        <v>12</v>
      </c>
      <c r="F21" s="50" t="s">
        <v>7</v>
      </c>
      <c r="G21" s="52" t="s">
        <v>72</v>
      </c>
      <c r="H21" s="55" t="s">
        <v>16</v>
      </c>
      <c r="I21" s="17">
        <v>25</v>
      </c>
      <c r="J21" s="17" t="s">
        <v>15</v>
      </c>
      <c r="K21" s="56">
        <v>22</v>
      </c>
      <c r="L21" s="57" t="s">
        <v>17</v>
      </c>
      <c r="M21" s="17">
        <v>23</v>
      </c>
      <c r="N21" s="17" t="s">
        <v>15</v>
      </c>
      <c r="O21" s="17">
        <v>25</v>
      </c>
      <c r="P21" s="17" t="s">
        <v>18</v>
      </c>
      <c r="Q21" s="58">
        <f>T21+U21</f>
        <v>2</v>
      </c>
      <c r="R21" s="58" t="s">
        <v>15</v>
      </c>
      <c r="S21" s="58">
        <f>V21+W21</f>
        <v>2</v>
      </c>
      <c r="T21" s="17">
        <f>IF(I21&gt;K21,2,IF(I21=K21,1,0))</f>
        <v>2</v>
      </c>
      <c r="U21" s="17">
        <f>IF(M21&gt;O21,2,IF(M21=O21,1,0))</f>
        <v>0</v>
      </c>
      <c r="V21" s="17">
        <f>IF(I21&lt;K21,2,IF(I21=K21,1,0))</f>
        <v>0</v>
      </c>
      <c r="W21" s="17">
        <f>IF(M21&lt;O21,2,IF(M21=O21,1,0))</f>
        <v>2</v>
      </c>
      <c r="X21" s="17">
        <f>I21+M21</f>
        <v>48</v>
      </c>
      <c r="Y21" s="58" t="s">
        <v>15</v>
      </c>
      <c r="Z21" s="17">
        <f>K21+O21</f>
        <v>47</v>
      </c>
    </row>
    <row r="22" ht="15">
      <c r="H22" s="17"/>
    </row>
    <row r="23" ht="15">
      <c r="H23" s="17"/>
    </row>
    <row r="24" ht="15">
      <c r="H24" s="17"/>
    </row>
    <row r="25" ht="15">
      <c r="H25" s="17"/>
    </row>
    <row r="26" ht="15">
      <c r="H26" s="17"/>
    </row>
    <row r="27" ht="15">
      <c r="H27" s="17"/>
    </row>
    <row r="28" ht="15">
      <c r="H28" s="17"/>
    </row>
    <row r="29" ht="15">
      <c r="H29" s="17"/>
    </row>
    <row r="30" ht="15">
      <c r="H30" s="17"/>
    </row>
    <row r="31" ht="15">
      <c r="H31" s="17"/>
    </row>
    <row r="32" ht="15">
      <c r="H32" s="17"/>
    </row>
    <row r="33" ht="15">
      <c r="H33" s="17"/>
    </row>
    <row r="34" ht="15">
      <c r="H34" s="17"/>
    </row>
    <row r="35" ht="15">
      <c r="H35" s="17"/>
    </row>
    <row r="36" ht="15">
      <c r="H36" s="17"/>
    </row>
    <row r="37" ht="15">
      <c r="H37" s="17"/>
    </row>
    <row r="38" ht="15">
      <c r="H38" s="17"/>
    </row>
    <row r="39" ht="15">
      <c r="H39" s="17"/>
    </row>
    <row r="40" ht="15">
      <c r="H40" s="17"/>
    </row>
    <row r="41" ht="15">
      <c r="H41" s="17"/>
    </row>
    <row r="42" ht="15">
      <c r="H42" s="17"/>
    </row>
    <row r="43" ht="15">
      <c r="H43" s="17"/>
    </row>
  </sheetData>
  <sheetProtection/>
  <mergeCells count="3">
    <mergeCell ref="X3:Z3"/>
    <mergeCell ref="Q3:S3"/>
    <mergeCell ref="D2:Z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="85" zoomScaleNormal="85" zoomScalePageLayoutView="0" workbookViewId="0" topLeftCell="A145">
      <selection activeCell="A1" sqref="A1"/>
    </sheetView>
  </sheetViews>
  <sheetFormatPr defaultColWidth="9.140625" defaultRowHeight="12.75"/>
  <cols>
    <col min="1" max="1" width="12.140625" style="1" bestFit="1" customWidth="1"/>
    <col min="2" max="2" width="31.28125" style="1" bestFit="1" customWidth="1"/>
    <col min="3" max="3" width="66.00390625" style="0" customWidth="1"/>
    <col min="4" max="4" width="11.140625" style="0" bestFit="1" customWidth="1"/>
    <col min="5" max="5" width="15.140625" style="0" bestFit="1" customWidth="1"/>
  </cols>
  <sheetData>
    <row r="1" spans="2:5" ht="12.75">
      <c r="B1" s="5"/>
      <c r="E1" s="5" t="str">
        <f>Zgłoszenie!H1</f>
        <v>Zawiercie 27 października 2010r.</v>
      </c>
    </row>
    <row r="2" spans="1:5" ht="87.75" customHeight="1" thickBot="1">
      <c r="A2" s="90" t="s">
        <v>35</v>
      </c>
      <c r="B2" s="90"/>
      <c r="C2" s="90"/>
      <c r="D2" s="90"/>
      <c r="E2" s="90"/>
    </row>
    <row r="3" spans="1:5" s="68" customFormat="1" ht="30.75" thickBot="1">
      <c r="A3" s="48" t="s">
        <v>6</v>
      </c>
      <c r="B3" s="46" t="s">
        <v>2</v>
      </c>
      <c r="C3" s="69" t="s">
        <v>14</v>
      </c>
      <c r="D3" s="79" t="s">
        <v>71</v>
      </c>
      <c r="E3" s="80" t="s">
        <v>58</v>
      </c>
    </row>
    <row r="4" spans="1:5" s="47" customFormat="1" ht="59.25" customHeight="1">
      <c r="A4" s="14">
        <v>1</v>
      </c>
      <c r="B4" s="81" t="s">
        <v>12</v>
      </c>
      <c r="C4" s="70" t="s">
        <v>63</v>
      </c>
      <c r="D4" s="77">
        <v>13</v>
      </c>
      <c r="E4" s="78" t="s">
        <v>65</v>
      </c>
    </row>
    <row r="5" spans="1:5" s="47" customFormat="1" ht="59.25" customHeight="1">
      <c r="A5" s="15">
        <v>2</v>
      </c>
      <c r="B5" s="82" t="s">
        <v>37</v>
      </c>
      <c r="C5" s="71" t="s">
        <v>62</v>
      </c>
      <c r="D5" s="73">
        <v>12</v>
      </c>
      <c r="E5" s="74" t="s">
        <v>66</v>
      </c>
    </row>
    <row r="6" spans="1:5" s="47" customFormat="1" ht="59.25" customHeight="1">
      <c r="A6" s="16">
        <v>3</v>
      </c>
      <c r="B6" s="82" t="s">
        <v>72</v>
      </c>
      <c r="C6" s="71" t="s">
        <v>64</v>
      </c>
      <c r="D6" s="73">
        <v>9</v>
      </c>
      <c r="E6" s="74" t="s">
        <v>67</v>
      </c>
    </row>
    <row r="7" spans="1:5" s="47" customFormat="1" ht="59.25" customHeight="1">
      <c r="A7" s="15">
        <v>4</v>
      </c>
      <c r="B7" s="82" t="s">
        <v>19</v>
      </c>
      <c r="C7" s="71" t="s">
        <v>60</v>
      </c>
      <c r="D7" s="73">
        <v>4</v>
      </c>
      <c r="E7" s="74" t="s">
        <v>68</v>
      </c>
    </row>
    <row r="8" spans="1:5" s="47" customFormat="1" ht="59.25" customHeight="1" thickBot="1">
      <c r="A8" s="49">
        <v>5</v>
      </c>
      <c r="B8" s="83" t="s">
        <v>24</v>
      </c>
      <c r="C8" s="72" t="s">
        <v>61</v>
      </c>
      <c r="D8" s="75">
        <v>2</v>
      </c>
      <c r="E8" s="76" t="s">
        <v>69</v>
      </c>
    </row>
  </sheetData>
  <sheetProtection/>
  <mergeCells count="1">
    <mergeCell ref="A2:E2"/>
  </mergeCells>
  <printOptions horizontalCentered="1"/>
  <pageMargins left="0.7874015748031497" right="0.7874015748031497" top="6.78" bottom="0.98425196850393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customer</cp:lastModifiedBy>
  <cp:lastPrinted>2010-11-02T08:20:27Z</cp:lastPrinted>
  <dcterms:created xsi:type="dcterms:W3CDTF">2009-12-10T09:46:16Z</dcterms:created>
  <dcterms:modified xsi:type="dcterms:W3CDTF">2010-11-02T10:36:54Z</dcterms:modified>
  <cp:category/>
  <cp:version/>
  <cp:contentType/>
  <cp:contentStatus/>
</cp:coreProperties>
</file>